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<sst xmlns="http://schemas.openxmlformats.org/spreadsheetml/2006/main" count="327" uniqueCount="108">
  <si>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</si>
  <si>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</si>
  <si>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</si>
  <si>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</si>
  <si>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</si>
  <si>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</si>
  <si>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</si>
  <si>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</si>
  <si>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</si>
  <si>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</si>
  <si>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</si>
  <si>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</si>
  <si>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</si>
  <si>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06</t>
  </si>
  <si>
    <t>Другие общегосударственные вопросы</t>
  </si>
  <si>
    <t>Учреждения по обеспечению хозяйственного обслуживания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</si>
  <si>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</si>
  <si>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</si>
  <si>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Национальная оборона</t>
  </si>
  <si>
    <t>02</t>
  </si>
  <si>
    <t>Мобилизационная и вневойсковая подготовка</t>
  </si>
  <si>
    <t>09</t>
  </si>
  <si>
    <t>Обеспечение пожарной безопасности</t>
  </si>
  <si>
    <t>Жилищно-коммунальное хозяйство</t>
  </si>
  <si>
    <t>05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</si>
  <si>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</si>
  <si>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</si>
  <si>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</si>
  <si>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Культура, кинематография</t>
  </si>
  <si>
    <t>08</t>
  </si>
  <si>
    <t>Культура</t>
  </si>
  <si>
    <t>540</t>
  </si>
  <si>
    <t>Сумма</t>
  </si>
  <si>
    <t>(тыс. рублей)</t>
  </si>
  <si>
    <t>муниципального образования</t>
  </si>
  <si>
    <t xml:space="preserve">Приложение  5                </t>
  </si>
  <si>
    <t>Кузоватовского района</t>
  </si>
  <si>
    <t>Ульяновской области</t>
  </si>
  <si>
    <r>
      <t xml:space="preserve">Распределение </t>
    </r>
    <r>
      <rPr>
        <b/>
        <sz val="11"/>
        <color indexed="8"/>
        <rFont val="Times New Roman"/>
        <family val="1"/>
      </rPr>
      <t>бюджетных ассигнований</t>
    </r>
    <r>
      <rPr>
        <b/>
        <sz val="12"/>
        <color indexed="8"/>
        <rFont val="Times New Roman"/>
        <family val="1"/>
      </rPr>
      <t xml:space="preserve"> бюджета муниципального образования  </t>
    </r>
  </si>
  <si>
    <t>Мероприятия в рамках непрограммных направлений деятельности</t>
  </si>
  <si>
    <t>Коромысловское сельское поселение</t>
  </si>
  <si>
    <t xml:space="preserve">от            №  </t>
  </si>
  <si>
    <t>Иные межбюджетные трансферты на исполнение переданных полномочий в соответствии с заключенными соглашениями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</si>
  <si>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</si>
  <si>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</si>
  <si>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муниципальных органов Кузоватовского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</si>
  <si>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</si>
  <si>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</si>
  <si>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</si>
  <si>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</si>
  <si>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</si>
  <si>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Осуществление полномочий Российской Федерации в области первичного воинского учёта на территориях, где отсутствуют военные комиссариаты</t>
  </si>
  <si>
    <t>Национальная безопасность и правоохранительная деятельность</t>
  </si>
  <si>
    <t>Учреждения в сфере гражданской защиты и пожарной безопасности</t>
  </si>
  <si>
    <t>Национальная экономика</t>
  </si>
  <si>
    <t>Дорожное хозяйство (дорожные фонды)</t>
  </si>
  <si>
    <t>Содержание автомобильных дорог общего пользования</t>
  </si>
  <si>
    <t>Муниципальная программы "Развитие благоустройства территорий населённых пунктов муниципального образования  Коромысловское сельское поселение на 2016-2020 годы"</t>
  </si>
  <si>
    <t>11 0 00 00000</t>
  </si>
  <si>
    <t>11 0 00 10220</t>
  </si>
  <si>
    <t>11 0 00 10010</t>
  </si>
  <si>
    <t>121</t>
  </si>
  <si>
    <t>129</t>
  </si>
  <si>
    <t>11 0 00 10020</t>
  </si>
  <si>
    <t>13</t>
  </si>
  <si>
    <t>11 0 00 10030</t>
  </si>
  <si>
    <t>244</t>
  </si>
  <si>
    <t>11 0 00 10050</t>
  </si>
  <si>
    <t>111</t>
  </si>
  <si>
    <t>119</t>
  </si>
  <si>
    <t>242</t>
  </si>
  <si>
    <t>11 0 00 71020</t>
  </si>
  <si>
    <t>11 0 00 51180</t>
  </si>
  <si>
    <t>10</t>
  </si>
  <si>
    <t>11 0 00 10130</t>
  </si>
  <si>
    <t>96 0 00 00000</t>
  </si>
  <si>
    <t>96 0 00 81010</t>
  </si>
  <si>
    <t>96 0 00 81050</t>
  </si>
  <si>
    <t>Итого по бюджету</t>
  </si>
  <si>
    <t>межбюджетных  трансфертов на исполнение переданных полномочий по организации ритуальных услуг и содержание мест захоронения</t>
  </si>
  <si>
    <t>межбюджетных трансфертов на исполнение переданных полномочий на осуществление мероприятий по обеспечению безопасности</t>
  </si>
  <si>
    <t xml:space="preserve"> межбюджетных трансфертов на исполнение переданных полномочий по организации в границах поселения водоснабжения населения, снабжения населения топливом в пределах полномочий</t>
  </si>
  <si>
    <t>межбюджетных трансфертов на исполнение переданных полномочий по организации сбора и вывоза бытовых отходов и мусора</t>
  </si>
  <si>
    <t>межбюджетных трансфертов на исполнение переданных полномочий по созданию условий для массового отдыха жителей поселения</t>
  </si>
  <si>
    <t>межбюджетных трансфертов на исполнение переданных полномочий по учету граждан нуждающихся в улучшении жилищных условий</t>
  </si>
  <si>
    <t>Социальная политика</t>
  </si>
  <si>
    <t>Пенсионное обеспечение</t>
  </si>
  <si>
    <t>Доплаты к пенсиям муниципальных служащих</t>
  </si>
  <si>
    <t>11 0 00 10180</t>
  </si>
  <si>
    <t>Иные пенсии, социальные доплаты к пенсиям</t>
  </si>
  <si>
    <t>312</t>
  </si>
  <si>
    <t>классификации расходов бюджетов Российской Федерации на 2018 год</t>
  </si>
  <si>
    <t>07</t>
  </si>
  <si>
    <t>Обеспечение проведения выборов и референдумов</t>
  </si>
  <si>
    <t>11 0 00 10040</t>
  </si>
  <si>
    <t>11 0 00 S0420</t>
  </si>
  <si>
    <t>Софинансирование проектов развития муниципальных образований Ульяновской области, подготовленных на основе местных инициатив граждан</t>
  </si>
  <si>
    <t>Обеспечение проведения выборов и референдумов на территории муниципального образования Коромысловское сельское поселение</t>
  </si>
  <si>
    <t>852</t>
  </si>
  <si>
    <t>853</t>
  </si>
  <si>
    <t>Уплата иных платежей</t>
  </si>
  <si>
    <t>Водное хозяйство</t>
  </si>
  <si>
    <t>11 0 00 S0050</t>
  </si>
  <si>
    <t>96 0 00 80030</t>
  </si>
  <si>
    <t xml:space="preserve">Коромысловское сельское поселение Кузоватовского района Ульяновской области по разделам , подразделам ,целевым статьям и видам расходов </t>
  </si>
  <si>
    <t>к проекту решения  Совета депутатов</t>
  </si>
  <si>
    <t>Уплата прочих налогов, сборов</t>
  </si>
  <si>
    <t>Благоустройство родников в Ульяновской области, используемых населением в качестве источников питьевого водоснабжения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</si>
</sst>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49" fontId="5" fillId="0" borderId="11" xfId="33" applyNumberFormat="1" applyFont="1" applyBorder="1" applyAlignment="1">
      <alignment vertical="top" wrapText="1"/>
      <protection/>
    </xf>
    <xf numFmtId="49" fontId="5" fillId="0" borderId="12" xfId="33" applyNumberFormat="1" applyFont="1" applyBorder="1" applyAlignment="1">
      <alignment vertical="top" wrapText="1"/>
      <protection/>
    </xf>
    <xf numFmtId="49" fontId="5" fillId="0" borderId="10" xfId="33" applyNumberFormat="1" applyFont="1" applyBorder="1" applyAlignment="1">
      <alignment vertical="top" wrapText="1"/>
      <protection/>
    </xf>
    <xf numFmtId="0" fontId="2" fillId="0" borderId="11" xfId="33" applyFont="1" applyBorder="1" applyAlignment="1">
      <alignment vertical="top" wrapText="1"/>
      <protection/>
    </xf>
    <xf numFmtId="0" fontId="2" fillId="0" borderId="13" xfId="33" applyFont="1" applyBorder="1" applyAlignment="1">
      <alignment vertical="top" wrapText="1"/>
      <protection/>
    </xf>
    <xf numFmtId="0" fontId="2" fillId="0" borderId="12" xfId="33" applyFont="1" applyBorder="1" applyAlignment="1">
      <alignment vertical="top" wrapText="1"/>
      <protection/>
    </xf>
    <xf numFmtId="0" fontId="2" fillId="0" borderId="10" xfId="33" applyFont="1" applyBorder="1" applyAlignment="1">
      <alignment vertical="top" wrapText="1"/>
      <protection/>
    </xf>
    <xf numFmtId="49" fontId="5" fillId="0" borderId="14" xfId="33" applyNumberFormat="1" applyFont="1" applyBorder="1" applyAlignment="1">
      <alignment vertical="top" wrapText="1"/>
      <protection/>
    </xf>
    <xf numFmtId="49" fontId="5" fillId="0" borderId="15" xfId="33" applyNumberFormat="1" applyFont="1" applyBorder="1" applyAlignment="1">
      <alignment vertical="top" wrapText="1"/>
      <protection/>
    </xf>
    <xf numFmtId="49" fontId="5" fillId="0" borderId="11" xfId="33" applyNumberFormat="1" applyFont="1" applyBorder="1" applyAlignment="1">
      <alignment horizontal="center" vertical="top"/>
      <protection/>
    </xf>
    <xf numFmtId="0" fontId="5" fillId="0" borderId="11" xfId="33" applyNumberFormat="1" applyFont="1" applyBorder="1" applyAlignment="1">
      <alignment horizontal="right" vertical="top"/>
      <protection/>
    </xf>
    <xf numFmtId="49" fontId="5" fillId="0" borderId="12" xfId="33" applyNumberFormat="1" applyFont="1" applyBorder="1" applyAlignment="1">
      <alignment horizontal="center" vertical="top"/>
      <protection/>
    </xf>
    <xf numFmtId="0" fontId="5" fillId="0" borderId="12" xfId="33" applyNumberFormat="1" applyFont="1" applyBorder="1" applyAlignment="1">
      <alignment horizontal="right" vertical="top"/>
      <protection/>
    </xf>
    <xf numFmtId="49" fontId="5" fillId="0" borderId="10" xfId="33" applyNumberFormat="1" applyFont="1" applyBorder="1" applyAlignment="1">
      <alignment horizontal="center" vertical="top"/>
      <protection/>
    </xf>
    <xf numFmtId="0" fontId="5" fillId="0" borderId="10" xfId="33" applyNumberFormat="1" applyFont="1" applyBorder="1" applyAlignment="1">
      <alignment horizontal="right" vertical="top"/>
      <protection/>
    </xf>
    <xf numFmtId="0" fontId="5" fillId="0" borderId="12" xfId="33" applyNumberFormat="1" applyFont="1" applyFill="1" applyBorder="1" applyAlignment="1">
      <alignment horizontal="right" vertical="top"/>
      <protection/>
    </xf>
    <xf numFmtId="49" fontId="5" fillId="0" borderId="15" xfId="33" applyNumberFormat="1" applyFont="1" applyBorder="1" applyAlignment="1">
      <alignment horizontal="center" vertical="top"/>
      <protection/>
    </xf>
    <xf numFmtId="0" fontId="5" fillId="0" borderId="15" xfId="33" applyNumberFormat="1" applyFont="1" applyBorder="1" applyAlignment="1">
      <alignment horizontal="right" vertical="top"/>
      <protection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/>
    </xf>
    <xf numFmtId="49" fontId="5" fillId="0" borderId="14" xfId="33" applyNumberFormat="1" applyFont="1" applyBorder="1" applyAlignment="1">
      <alignment horizontal="center" vertical="top"/>
      <protection/>
    </xf>
    <xf numFmtId="0" fontId="5" fillId="0" borderId="14" xfId="33" applyNumberFormat="1" applyFont="1" applyBorder="1" applyAlignment="1">
      <alignment horizontal="right" vertical="top"/>
      <protection/>
    </xf>
    <xf numFmtId="0" fontId="39" fillId="0" borderId="10" xfId="0" applyFont="1" applyBorder="1" applyAlignment="1">
      <alignment/>
    </xf>
    <xf numFmtId="0" fontId="3" fillId="0" borderId="10" xfId="33" applyFont="1" applyBorder="1" applyAlignment="1">
      <alignment vertical="top" wrapText="1"/>
      <protection/>
    </xf>
    <xf numFmtId="0" fontId="40" fillId="0" borderId="10" xfId="0" applyFont="1" applyBorder="1" applyAlignment="1">
      <alignment/>
    </xf>
    <xf numFmtId="49" fontId="6" fillId="0" borderId="10" xfId="33" applyNumberFormat="1" applyFont="1" applyBorder="1" applyAlignment="1">
      <alignment vertical="top" wrapText="1"/>
      <protection/>
    </xf>
    <xf numFmtId="0" fontId="6" fillId="0" borderId="10" xfId="33" applyNumberFormat="1" applyFont="1" applyBorder="1" applyAlignment="1">
      <alignment horizontal="right" vertical="top"/>
      <protection/>
    </xf>
    <xf numFmtId="49" fontId="5" fillId="33" borderId="10" xfId="33" applyNumberFormat="1" applyFont="1" applyFill="1" applyBorder="1" applyAlignment="1">
      <alignment vertical="top" wrapText="1"/>
      <protection/>
    </xf>
    <xf numFmtId="49" fontId="5" fillId="33" borderId="15" xfId="33" applyNumberFormat="1" applyFont="1" applyFill="1" applyBorder="1" applyAlignment="1">
      <alignment horizontal="center" vertical="top"/>
      <protection/>
    </xf>
    <xf numFmtId="0" fontId="5" fillId="33" borderId="15" xfId="33" applyNumberFormat="1" applyFont="1" applyFill="1" applyBorder="1" applyAlignment="1">
      <alignment horizontal="right" vertical="top"/>
      <protection/>
    </xf>
    <xf numFmtId="0" fontId="39" fillId="33" borderId="0" xfId="0" applyFont="1" applyFill="1" applyAlignment="1">
      <alignment/>
    </xf>
    <xf numFmtId="0" fontId="2" fillId="33" borderId="10" xfId="33" applyFont="1" applyFill="1" applyBorder="1" applyAlignment="1">
      <alignment vertical="top" wrapText="1"/>
      <protection/>
    </xf>
    <xf numFmtId="49" fontId="5" fillId="33" borderId="10" xfId="33" applyNumberFormat="1" applyFont="1" applyFill="1" applyBorder="1" applyAlignment="1">
      <alignment horizontal="center" vertical="top"/>
      <protection/>
    </xf>
    <xf numFmtId="0" fontId="5" fillId="33" borderId="10" xfId="33" applyNumberFormat="1" applyFont="1" applyFill="1" applyBorder="1" applyAlignment="1">
      <alignment horizontal="right" vertical="top"/>
      <protection/>
    </xf>
    <xf numFmtId="49" fontId="5" fillId="0" borderId="10" xfId="33" applyNumberFormat="1" applyFont="1" applyBorder="1" applyAlignment="1">
      <alignment horizontal="left" vertical="top" wrapText="1"/>
      <protection/>
    </xf>
    <xf numFmtId="0" fontId="39" fillId="0" borderId="16" xfId="0" applyFont="1" applyBorder="1" applyAlignment="1">
      <alignment horizontal="center"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zoomScalePageLayoutView="0" workbookViewId="0" topLeftCell="A61">
      <selection activeCell="A73" sqref="A73"/>
    </sheetView>
  </sheetViews>
  <sheetFormatPr defaultColWidth="9.140625" defaultRowHeight="15"/>
  <cols>
    <col min="1" max="1" width="55.00390625" style="4" customWidth="1"/>
    <col min="2" max="3" width="8.421875" style="4" customWidth="1"/>
    <col min="4" max="4" width="14.7109375" style="4" customWidth="1"/>
    <col min="5" max="5" width="8.421875" style="4" customWidth="1"/>
    <col min="6" max="6" width="14.7109375" style="4" customWidth="1"/>
    <col min="7" max="16384" width="9.140625" style="4" customWidth="1"/>
  </cols>
  <sheetData>
    <row r="1" ht="15.75">
      <c r="D1" s="4" t="s">
        <v>35</v>
      </c>
    </row>
    <row r="2" ht="15.75">
      <c r="D2" s="4" t="s">
        <v>105</v>
      </c>
    </row>
    <row r="3" ht="15.75">
      <c r="D3" s="4" t="s">
        <v>34</v>
      </c>
    </row>
    <row r="4" ht="15.75">
      <c r="D4" s="4" t="s">
        <v>40</v>
      </c>
    </row>
    <row r="5" ht="15.75">
      <c r="D5" s="4" t="s">
        <v>36</v>
      </c>
    </row>
    <row r="6" ht="15.75">
      <c r="D6" s="4" t="s">
        <v>37</v>
      </c>
    </row>
    <row r="7" ht="15.75">
      <c r="D7" s="4" t="s">
        <v>41</v>
      </c>
    </row>
    <row r="9" spans="1:6" ht="15.75">
      <c r="A9" s="42" t="s">
        <v>38</v>
      </c>
      <c r="B9" s="42"/>
      <c r="C9" s="42"/>
      <c r="D9" s="42"/>
      <c r="E9" s="42"/>
      <c r="F9" s="42"/>
    </row>
    <row r="10" spans="1:6" ht="15.75">
      <c r="A10" s="42" t="s">
        <v>104</v>
      </c>
      <c r="B10" s="42"/>
      <c r="C10" s="42"/>
      <c r="D10" s="42"/>
      <c r="E10" s="42"/>
      <c r="F10" s="42"/>
    </row>
    <row r="11" spans="1:6" ht="15.75">
      <c r="A11" s="42" t="s">
        <v>91</v>
      </c>
      <c r="B11" s="42"/>
      <c r="C11" s="42"/>
      <c r="D11" s="42"/>
      <c r="E11" s="42"/>
      <c r="F11" s="42"/>
    </row>
    <row r="12" spans="1:6" ht="15.75">
      <c r="A12" s="5"/>
      <c r="B12" s="5"/>
      <c r="C12" s="5"/>
      <c r="D12" s="5"/>
      <c r="E12" s="5"/>
      <c r="F12" s="5"/>
    </row>
    <row r="13" spans="5:6" ht="15.75">
      <c r="E13" s="41" t="s">
        <v>33</v>
      </c>
      <c r="F13" s="41"/>
    </row>
    <row r="14" spans="1:6" ht="15.75">
      <c r="A14" s="1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1" t="s">
        <v>32</v>
      </c>
    </row>
    <row r="15" spans="1:6" ht="15.75">
      <c r="A15" s="3">
        <v>1</v>
      </c>
      <c r="B15" s="2">
        <v>3</v>
      </c>
      <c r="C15" s="2">
        <v>4</v>
      </c>
      <c r="D15" s="2">
        <v>5</v>
      </c>
      <c r="E15" s="2">
        <v>6</v>
      </c>
      <c r="F15" s="3">
        <v>7</v>
      </c>
    </row>
    <row r="16" spans="1:6" ht="15.75">
      <c r="A16" s="6" t="s">
        <v>5</v>
      </c>
      <c r="B16" s="15" t="s">
        <v>6</v>
      </c>
      <c r="C16" s="15"/>
      <c r="D16" s="15"/>
      <c r="E16" s="15"/>
      <c r="F16" s="16">
        <f>SUM(F17,F21,F37,F45,F41)</f>
        <v>2761.164</v>
      </c>
    </row>
    <row r="17" spans="1:6" ht="48.75" customHeight="1">
      <c r="A17" s="7" t="s">
        <v>7</v>
      </c>
      <c r="B17" s="17" t="s">
        <v>6</v>
      </c>
      <c r="C17" s="17" t="s">
        <v>8</v>
      </c>
      <c r="D17" s="17"/>
      <c r="E17" s="17"/>
      <c r="F17" s="18">
        <f>SUM(F18)</f>
        <v>7</v>
      </c>
    </row>
    <row r="18" spans="1:6" ht="32.25" customHeight="1">
      <c r="A18" s="8" t="s">
        <v>39</v>
      </c>
      <c r="B18" s="17" t="s">
        <v>6</v>
      </c>
      <c r="C18" s="17" t="s">
        <v>8</v>
      </c>
      <c r="D18" s="19" t="s">
        <v>58</v>
      </c>
      <c r="E18" s="19"/>
      <c r="F18" s="20">
        <f>SUM(F19)</f>
        <v>7</v>
      </c>
    </row>
    <row r="19" spans="1:6" ht="47.25">
      <c r="A19" s="8" t="s">
        <v>42</v>
      </c>
      <c r="B19" s="17" t="s">
        <v>6</v>
      </c>
      <c r="C19" s="17" t="s">
        <v>8</v>
      </c>
      <c r="D19" s="19" t="s">
        <v>59</v>
      </c>
      <c r="E19" s="19"/>
      <c r="F19" s="20">
        <f>SUM(F20)</f>
        <v>7</v>
      </c>
    </row>
    <row r="20" spans="1:6" ht="15.75">
      <c r="A20" s="8" t="s">
        <v>9</v>
      </c>
      <c r="B20" s="17" t="s">
        <v>6</v>
      </c>
      <c r="C20" s="17" t="s">
        <v>8</v>
      </c>
      <c r="D20" s="19" t="s">
        <v>59</v>
      </c>
      <c r="E20" s="19" t="s">
        <v>31</v>
      </c>
      <c r="F20" s="20">
        <v>7</v>
      </c>
    </row>
    <row r="21" spans="1:6" ht="63">
      <c r="A21" s="9" t="s">
        <v>10</v>
      </c>
      <c r="B21" s="19" t="s">
        <v>6</v>
      </c>
      <c r="C21" s="19" t="s">
        <v>11</v>
      </c>
      <c r="D21" s="19"/>
      <c r="E21" s="19"/>
      <c r="F21" s="20">
        <f>SUM(F22)</f>
        <v>1649.1000000000001</v>
      </c>
    </row>
    <row r="22" spans="1:6" ht="31.5">
      <c r="A22" s="8" t="s">
        <v>39</v>
      </c>
      <c r="B22" s="19" t="s">
        <v>6</v>
      </c>
      <c r="C22" s="19" t="s">
        <v>11</v>
      </c>
      <c r="D22" s="19" t="s">
        <v>58</v>
      </c>
      <c r="E22" s="19"/>
      <c r="F22" s="20">
        <f>SUM(F23,F26,F35)</f>
        <v>1649.1000000000001</v>
      </c>
    </row>
    <row r="23" spans="1:6" ht="47.25">
      <c r="A23" s="8" t="s">
        <v>12</v>
      </c>
      <c r="B23" s="19" t="s">
        <v>6</v>
      </c>
      <c r="C23" s="19" t="s">
        <v>11</v>
      </c>
      <c r="D23" s="19" t="s">
        <v>60</v>
      </c>
      <c r="E23" s="19"/>
      <c r="F23" s="20">
        <f>SUM(F24:F25)</f>
        <v>427.20000000000005</v>
      </c>
    </row>
    <row r="24" spans="1:6" ht="31.5" customHeight="1">
      <c r="A24" s="8" t="s">
        <v>43</v>
      </c>
      <c r="B24" s="19" t="s">
        <v>6</v>
      </c>
      <c r="C24" s="19" t="s">
        <v>11</v>
      </c>
      <c r="D24" s="19" t="s">
        <v>60</v>
      </c>
      <c r="E24" s="19" t="s">
        <v>61</v>
      </c>
      <c r="F24" s="20">
        <v>328.1</v>
      </c>
    </row>
    <row r="25" spans="1:6" ht="48.75" customHeight="1">
      <c r="A25" s="8" t="s">
        <v>44</v>
      </c>
      <c r="B25" s="19" t="s">
        <v>6</v>
      </c>
      <c r="C25" s="19" t="s">
        <v>11</v>
      </c>
      <c r="D25" s="19" t="s">
        <v>60</v>
      </c>
      <c r="E25" s="19" t="s">
        <v>62</v>
      </c>
      <c r="F25" s="20">
        <v>99.1</v>
      </c>
    </row>
    <row r="26" spans="1:6" ht="31.5">
      <c r="A26" s="8" t="s">
        <v>45</v>
      </c>
      <c r="B26" s="19" t="s">
        <v>6</v>
      </c>
      <c r="C26" s="19" t="s">
        <v>11</v>
      </c>
      <c r="D26" s="19" t="s">
        <v>63</v>
      </c>
      <c r="E26" s="19"/>
      <c r="F26" s="20">
        <f>SUM(F33:F34)</f>
        <v>1215.9</v>
      </c>
    </row>
    <row r="27" spans="1:6" ht="47.25" customHeight="1">
      <c r="A27" s="31" t="s">
        <v>84</v>
      </c>
      <c r="B27" s="19"/>
      <c r="C27" s="19"/>
      <c r="D27" s="19"/>
      <c r="E27" s="19"/>
      <c r="F27" s="32">
        <v>2.8</v>
      </c>
    </row>
    <row r="28" spans="1:6" ht="48" customHeight="1">
      <c r="A28" s="31" t="s">
        <v>83</v>
      </c>
      <c r="B28" s="19"/>
      <c r="C28" s="19"/>
      <c r="D28" s="19"/>
      <c r="E28" s="19"/>
      <c r="F28" s="32">
        <v>2.8</v>
      </c>
    </row>
    <row r="29" spans="1:6" ht="47.25" customHeight="1">
      <c r="A29" s="31" t="s">
        <v>82</v>
      </c>
      <c r="B29" s="19"/>
      <c r="C29" s="19"/>
      <c r="D29" s="19"/>
      <c r="E29" s="19"/>
      <c r="F29" s="32">
        <v>2.8</v>
      </c>
    </row>
    <row r="30" spans="1:6" ht="49.5" customHeight="1">
      <c r="A30" s="31" t="s">
        <v>79</v>
      </c>
      <c r="B30" s="19"/>
      <c r="C30" s="19"/>
      <c r="D30" s="19"/>
      <c r="E30" s="19"/>
      <c r="F30" s="32">
        <v>2.8</v>
      </c>
    </row>
    <row r="31" spans="1:6" ht="47.25">
      <c r="A31" s="31" t="s">
        <v>80</v>
      </c>
      <c r="B31" s="19"/>
      <c r="C31" s="19"/>
      <c r="D31" s="19"/>
      <c r="E31" s="19"/>
      <c r="F31" s="32">
        <v>2.8</v>
      </c>
    </row>
    <row r="32" spans="1:6" ht="66" customHeight="1">
      <c r="A32" s="31" t="s">
        <v>81</v>
      </c>
      <c r="B32" s="19"/>
      <c r="C32" s="19"/>
      <c r="D32" s="19"/>
      <c r="E32" s="19"/>
      <c r="F32" s="32">
        <v>13.7</v>
      </c>
    </row>
    <row r="33" spans="1:6" ht="31.5" customHeight="1">
      <c r="A33" s="8" t="s">
        <v>43</v>
      </c>
      <c r="B33" s="19" t="s">
        <v>6</v>
      </c>
      <c r="C33" s="19" t="s">
        <v>11</v>
      </c>
      <c r="D33" s="19" t="s">
        <v>63</v>
      </c>
      <c r="E33" s="19" t="s">
        <v>61</v>
      </c>
      <c r="F33" s="20">
        <v>933.9</v>
      </c>
    </row>
    <row r="34" spans="1:6" ht="63">
      <c r="A34" s="8" t="s">
        <v>44</v>
      </c>
      <c r="B34" s="19" t="s">
        <v>6</v>
      </c>
      <c r="C34" s="19" t="s">
        <v>11</v>
      </c>
      <c r="D34" s="19" t="s">
        <v>63</v>
      </c>
      <c r="E34" s="19" t="s">
        <v>62</v>
      </c>
      <c r="F34" s="20">
        <v>282</v>
      </c>
    </row>
    <row r="35" spans="1:6" ht="47.25">
      <c r="A35" s="8" t="s">
        <v>42</v>
      </c>
      <c r="B35" s="19" t="s">
        <v>6</v>
      </c>
      <c r="C35" s="19" t="s">
        <v>11</v>
      </c>
      <c r="D35" s="19" t="s">
        <v>59</v>
      </c>
      <c r="E35" s="19"/>
      <c r="F35" s="20">
        <f>SUM(F36)</f>
        <v>6</v>
      </c>
    </row>
    <row r="36" spans="1:6" ht="16.5" customHeight="1">
      <c r="A36" s="8" t="s">
        <v>9</v>
      </c>
      <c r="B36" s="19" t="s">
        <v>6</v>
      </c>
      <c r="C36" s="19" t="s">
        <v>11</v>
      </c>
      <c r="D36" s="19" t="s">
        <v>59</v>
      </c>
      <c r="E36" s="19" t="s">
        <v>31</v>
      </c>
      <c r="F36" s="20">
        <v>6</v>
      </c>
    </row>
    <row r="37" spans="1:6" ht="47.25">
      <c r="A37" s="6" t="s">
        <v>46</v>
      </c>
      <c r="B37" s="15" t="s">
        <v>6</v>
      </c>
      <c r="C37" s="15" t="s">
        <v>13</v>
      </c>
      <c r="D37" s="15"/>
      <c r="E37" s="17"/>
      <c r="F37" s="21">
        <f>SUM(F38)</f>
        <v>40</v>
      </c>
    </row>
    <row r="38" spans="1:6" ht="31.5">
      <c r="A38" s="8" t="s">
        <v>39</v>
      </c>
      <c r="B38" s="15" t="s">
        <v>6</v>
      </c>
      <c r="C38" s="15" t="s">
        <v>13</v>
      </c>
      <c r="D38" s="19" t="s">
        <v>58</v>
      </c>
      <c r="E38" s="19"/>
      <c r="F38" s="20">
        <f>SUM(F39)</f>
        <v>40</v>
      </c>
    </row>
    <row r="39" spans="1:6" ht="47.25">
      <c r="A39" s="8" t="s">
        <v>42</v>
      </c>
      <c r="B39" s="15" t="s">
        <v>6</v>
      </c>
      <c r="C39" s="15" t="s">
        <v>13</v>
      </c>
      <c r="D39" s="19" t="s">
        <v>59</v>
      </c>
      <c r="E39" s="19"/>
      <c r="F39" s="20">
        <f>SUM(F40)</f>
        <v>40</v>
      </c>
    </row>
    <row r="40" spans="1:6" ht="15.75">
      <c r="A40" s="14" t="s">
        <v>9</v>
      </c>
      <c r="B40" s="17" t="s">
        <v>6</v>
      </c>
      <c r="C40" s="17" t="s">
        <v>13</v>
      </c>
      <c r="D40" s="19" t="s">
        <v>59</v>
      </c>
      <c r="E40" s="19" t="s">
        <v>31</v>
      </c>
      <c r="F40" s="20">
        <v>40</v>
      </c>
    </row>
    <row r="41" spans="1:6" ht="15.75">
      <c r="A41" s="8" t="s">
        <v>93</v>
      </c>
      <c r="B41" s="19" t="s">
        <v>6</v>
      </c>
      <c r="C41" s="19" t="s">
        <v>92</v>
      </c>
      <c r="D41" s="19"/>
      <c r="E41" s="19"/>
      <c r="F41" s="20">
        <f>F42</f>
        <v>169.6</v>
      </c>
    </row>
    <row r="42" spans="1:6" ht="31.5">
      <c r="A42" s="8" t="s">
        <v>39</v>
      </c>
      <c r="B42" s="19" t="s">
        <v>6</v>
      </c>
      <c r="C42" s="19" t="s">
        <v>92</v>
      </c>
      <c r="D42" s="19" t="s">
        <v>58</v>
      </c>
      <c r="E42" s="19"/>
      <c r="F42" s="20">
        <f>F43</f>
        <v>169.6</v>
      </c>
    </row>
    <row r="43" spans="1:6" ht="47.25">
      <c r="A43" s="8" t="s">
        <v>97</v>
      </c>
      <c r="B43" s="19" t="s">
        <v>6</v>
      </c>
      <c r="C43" s="19" t="s">
        <v>92</v>
      </c>
      <c r="D43" s="19" t="s">
        <v>94</v>
      </c>
      <c r="E43" s="19"/>
      <c r="F43" s="20">
        <f>F44</f>
        <v>169.6</v>
      </c>
    </row>
    <row r="44" spans="1:6" ht="33" customHeight="1">
      <c r="A44" s="12" t="s">
        <v>17</v>
      </c>
      <c r="B44" s="19" t="s">
        <v>6</v>
      </c>
      <c r="C44" s="19" t="s">
        <v>92</v>
      </c>
      <c r="D44" s="19" t="s">
        <v>94</v>
      </c>
      <c r="E44" s="19" t="s">
        <v>66</v>
      </c>
      <c r="F44" s="20">
        <v>169.6</v>
      </c>
    </row>
    <row r="45" spans="1:6" ht="15.75">
      <c r="A45" s="10" t="s">
        <v>14</v>
      </c>
      <c r="B45" s="26" t="s">
        <v>6</v>
      </c>
      <c r="C45" s="26" t="s">
        <v>64</v>
      </c>
      <c r="D45" s="19"/>
      <c r="E45" s="19"/>
      <c r="F45" s="20">
        <f>SUM(F46)</f>
        <v>895.4639999999999</v>
      </c>
    </row>
    <row r="46" spans="1:6" ht="31.5" customHeight="1">
      <c r="A46" s="8" t="s">
        <v>39</v>
      </c>
      <c r="B46" s="19" t="s">
        <v>6</v>
      </c>
      <c r="C46" s="19" t="s">
        <v>64</v>
      </c>
      <c r="D46" s="19" t="s">
        <v>58</v>
      </c>
      <c r="E46" s="19"/>
      <c r="F46" s="20">
        <f>SUM(F49,F56,F47)</f>
        <v>895.4639999999999</v>
      </c>
    </row>
    <row r="47" spans="1:6" ht="47.25">
      <c r="A47" s="8" t="s">
        <v>47</v>
      </c>
      <c r="B47" s="19" t="s">
        <v>6</v>
      </c>
      <c r="C47" s="19" t="s">
        <v>64</v>
      </c>
      <c r="D47" s="19" t="s">
        <v>65</v>
      </c>
      <c r="E47" s="19"/>
      <c r="F47" s="20">
        <f>F48</f>
        <v>10</v>
      </c>
    </row>
    <row r="48" spans="1:6" ht="33.75" customHeight="1">
      <c r="A48" s="11" t="s">
        <v>17</v>
      </c>
      <c r="B48" s="19" t="s">
        <v>6</v>
      </c>
      <c r="C48" s="19" t="s">
        <v>64</v>
      </c>
      <c r="D48" s="19" t="s">
        <v>65</v>
      </c>
      <c r="E48" s="19" t="s">
        <v>66</v>
      </c>
      <c r="F48" s="20">
        <v>10</v>
      </c>
    </row>
    <row r="49" spans="1:6" ht="31.5" customHeight="1">
      <c r="A49" s="8" t="s">
        <v>15</v>
      </c>
      <c r="B49" s="19" t="s">
        <v>6</v>
      </c>
      <c r="C49" s="19" t="s">
        <v>64</v>
      </c>
      <c r="D49" s="19" t="s">
        <v>67</v>
      </c>
      <c r="E49" s="19"/>
      <c r="F49" s="20">
        <f>SUM(F50:F55)</f>
        <v>884.5999999999999</v>
      </c>
    </row>
    <row r="50" spans="1:6" ht="15.75">
      <c r="A50" s="8" t="s">
        <v>48</v>
      </c>
      <c r="B50" s="19" t="s">
        <v>6</v>
      </c>
      <c r="C50" s="19" t="s">
        <v>64</v>
      </c>
      <c r="D50" s="19" t="s">
        <v>67</v>
      </c>
      <c r="E50" s="19" t="s">
        <v>68</v>
      </c>
      <c r="F50" s="20">
        <v>92.9</v>
      </c>
    </row>
    <row r="51" spans="1:6" ht="47.25">
      <c r="A51" s="8" t="s">
        <v>49</v>
      </c>
      <c r="B51" s="19" t="s">
        <v>6</v>
      </c>
      <c r="C51" s="19" t="s">
        <v>64</v>
      </c>
      <c r="D51" s="19" t="s">
        <v>67</v>
      </c>
      <c r="E51" s="19" t="s">
        <v>69</v>
      </c>
      <c r="F51" s="20">
        <v>28.1</v>
      </c>
    </row>
    <row r="52" spans="1:6" ht="31.5">
      <c r="A52" s="10" t="s">
        <v>16</v>
      </c>
      <c r="B52" s="19" t="s">
        <v>6</v>
      </c>
      <c r="C52" s="19" t="s">
        <v>64</v>
      </c>
      <c r="D52" s="19" t="s">
        <v>67</v>
      </c>
      <c r="E52" s="19" t="s">
        <v>70</v>
      </c>
      <c r="F52" s="20">
        <v>75.3</v>
      </c>
    </row>
    <row r="53" spans="1:6" ht="33.75" customHeight="1">
      <c r="A53" s="11" t="s">
        <v>17</v>
      </c>
      <c r="B53" s="19" t="s">
        <v>6</v>
      </c>
      <c r="C53" s="19" t="s">
        <v>64</v>
      </c>
      <c r="D53" s="19" t="s">
        <v>67</v>
      </c>
      <c r="E53" s="19" t="s">
        <v>66</v>
      </c>
      <c r="F53" s="20">
        <v>650</v>
      </c>
    </row>
    <row r="54" spans="1:6" ht="16.5" customHeight="1">
      <c r="A54" s="12" t="s">
        <v>106</v>
      </c>
      <c r="B54" s="19" t="s">
        <v>6</v>
      </c>
      <c r="C54" s="19" t="s">
        <v>64</v>
      </c>
      <c r="D54" s="19" t="s">
        <v>67</v>
      </c>
      <c r="E54" s="22" t="s">
        <v>98</v>
      </c>
      <c r="F54" s="23">
        <v>10</v>
      </c>
    </row>
    <row r="55" spans="1:6" ht="17.25" customHeight="1">
      <c r="A55" s="12" t="s">
        <v>100</v>
      </c>
      <c r="B55" s="19" t="s">
        <v>6</v>
      </c>
      <c r="C55" s="19" t="s">
        <v>64</v>
      </c>
      <c r="D55" s="19" t="s">
        <v>67</v>
      </c>
      <c r="E55" s="22" t="s">
        <v>99</v>
      </c>
      <c r="F55" s="23">
        <v>28.3</v>
      </c>
    </row>
    <row r="56" spans="1:6" ht="48.75" customHeight="1">
      <c r="A56" s="12" t="s">
        <v>50</v>
      </c>
      <c r="B56" s="22" t="s">
        <v>6</v>
      </c>
      <c r="C56" s="22" t="s">
        <v>64</v>
      </c>
      <c r="D56" s="22" t="s">
        <v>71</v>
      </c>
      <c r="E56" s="22"/>
      <c r="F56" s="23">
        <f>SUM(F57:F58)</f>
        <v>0.8640000000000001</v>
      </c>
    </row>
    <row r="57" spans="1:6" s="36" customFormat="1" ht="31.5">
      <c r="A57" s="33" t="s">
        <v>43</v>
      </c>
      <c r="B57" s="34" t="s">
        <v>6</v>
      </c>
      <c r="C57" s="34" t="s">
        <v>64</v>
      </c>
      <c r="D57" s="34" t="s">
        <v>71</v>
      </c>
      <c r="E57" s="34" t="s">
        <v>61</v>
      </c>
      <c r="F57" s="35">
        <v>0.664</v>
      </c>
    </row>
    <row r="58" spans="1:6" s="36" customFormat="1" ht="63">
      <c r="A58" s="33" t="s">
        <v>44</v>
      </c>
      <c r="B58" s="34" t="s">
        <v>6</v>
      </c>
      <c r="C58" s="34" t="s">
        <v>64</v>
      </c>
      <c r="D58" s="34" t="s">
        <v>71</v>
      </c>
      <c r="E58" s="34" t="s">
        <v>62</v>
      </c>
      <c r="F58" s="35">
        <v>0.2</v>
      </c>
    </row>
    <row r="59" spans="1:6" s="36" customFormat="1" ht="15.75">
      <c r="A59" s="37" t="s">
        <v>18</v>
      </c>
      <c r="B59" s="34" t="s">
        <v>19</v>
      </c>
      <c r="C59" s="34"/>
      <c r="D59" s="34"/>
      <c r="E59" s="34"/>
      <c r="F59" s="35">
        <f>SUM(F60)</f>
        <v>166.8</v>
      </c>
    </row>
    <row r="60" spans="1:6" s="36" customFormat="1" ht="15.75">
      <c r="A60" s="37" t="s">
        <v>20</v>
      </c>
      <c r="B60" s="34" t="s">
        <v>19</v>
      </c>
      <c r="C60" s="34" t="s">
        <v>8</v>
      </c>
      <c r="D60" s="34"/>
      <c r="E60" s="34"/>
      <c r="F60" s="35">
        <f>SUM(F61)</f>
        <v>166.8</v>
      </c>
    </row>
    <row r="61" spans="1:6" s="36" customFormat="1" ht="31.5" customHeight="1">
      <c r="A61" s="33" t="s">
        <v>39</v>
      </c>
      <c r="B61" s="38" t="s">
        <v>19</v>
      </c>
      <c r="C61" s="38" t="s">
        <v>8</v>
      </c>
      <c r="D61" s="38" t="s">
        <v>58</v>
      </c>
      <c r="E61" s="38"/>
      <c r="F61" s="39">
        <f>SUM(F62)</f>
        <v>166.8</v>
      </c>
    </row>
    <row r="62" spans="1:6" s="36" customFormat="1" ht="47.25">
      <c r="A62" s="37" t="s">
        <v>51</v>
      </c>
      <c r="B62" s="34" t="s">
        <v>19</v>
      </c>
      <c r="C62" s="34" t="s">
        <v>8</v>
      </c>
      <c r="D62" s="34" t="s">
        <v>72</v>
      </c>
      <c r="E62" s="34"/>
      <c r="F62" s="35">
        <f>SUM(F63:F64)</f>
        <v>166.8</v>
      </c>
    </row>
    <row r="63" spans="1:6" s="36" customFormat="1" ht="33" customHeight="1">
      <c r="A63" s="33" t="s">
        <v>43</v>
      </c>
      <c r="B63" s="34" t="s">
        <v>19</v>
      </c>
      <c r="C63" s="34" t="s">
        <v>8</v>
      </c>
      <c r="D63" s="34" t="s">
        <v>72</v>
      </c>
      <c r="E63" s="34" t="s">
        <v>61</v>
      </c>
      <c r="F63" s="35">
        <v>128.1</v>
      </c>
    </row>
    <row r="64" spans="1:6" s="36" customFormat="1" ht="31.5" customHeight="1">
      <c r="A64" s="33" t="s">
        <v>44</v>
      </c>
      <c r="B64" s="34" t="s">
        <v>19</v>
      </c>
      <c r="C64" s="34" t="s">
        <v>8</v>
      </c>
      <c r="D64" s="34" t="s">
        <v>72</v>
      </c>
      <c r="E64" s="34" t="s">
        <v>62</v>
      </c>
      <c r="F64" s="35">
        <v>38.7</v>
      </c>
    </row>
    <row r="65" spans="1:6" ht="31.5">
      <c r="A65" s="12" t="s">
        <v>52</v>
      </c>
      <c r="B65" s="19" t="s">
        <v>8</v>
      </c>
      <c r="C65" s="19"/>
      <c r="D65" s="24"/>
      <c r="E65" s="24"/>
      <c r="F65" s="25">
        <f>SUM(F66)</f>
        <v>14</v>
      </c>
    </row>
    <row r="66" spans="1:6" ht="15.75">
      <c r="A66" s="12" t="s">
        <v>22</v>
      </c>
      <c r="B66" s="19" t="s">
        <v>8</v>
      </c>
      <c r="C66" s="19" t="s">
        <v>73</v>
      </c>
      <c r="D66" s="19"/>
      <c r="E66" s="24"/>
      <c r="F66" s="25">
        <f>SUM(F67)</f>
        <v>14</v>
      </c>
    </row>
    <row r="67" spans="1:6" ht="31.5">
      <c r="A67" s="8" t="s">
        <v>39</v>
      </c>
      <c r="B67" s="19" t="s">
        <v>8</v>
      </c>
      <c r="C67" s="19" t="s">
        <v>73</v>
      </c>
      <c r="D67" s="19" t="s">
        <v>58</v>
      </c>
      <c r="E67" s="24"/>
      <c r="F67" s="25">
        <f>SUM(F68)</f>
        <v>14</v>
      </c>
    </row>
    <row r="68" spans="1:6" ht="31.5">
      <c r="A68" s="12" t="s">
        <v>53</v>
      </c>
      <c r="B68" s="19" t="s">
        <v>8</v>
      </c>
      <c r="C68" s="19" t="s">
        <v>73</v>
      </c>
      <c r="D68" s="24" t="s">
        <v>74</v>
      </c>
      <c r="E68" s="24"/>
      <c r="F68" s="25">
        <f>SUM(F69)</f>
        <v>14</v>
      </c>
    </row>
    <row r="69" spans="1:6" ht="31.5" customHeight="1">
      <c r="A69" s="12" t="s">
        <v>17</v>
      </c>
      <c r="B69" s="19" t="s">
        <v>8</v>
      </c>
      <c r="C69" s="19" t="s">
        <v>73</v>
      </c>
      <c r="D69" s="24" t="s">
        <v>74</v>
      </c>
      <c r="E69" s="24">
        <v>244</v>
      </c>
      <c r="F69" s="25">
        <v>14</v>
      </c>
    </row>
    <row r="70" spans="1:6" ht="16.5" customHeight="1">
      <c r="A70" s="12" t="s">
        <v>54</v>
      </c>
      <c r="B70" s="19" t="s">
        <v>11</v>
      </c>
      <c r="C70" s="19"/>
      <c r="D70" s="24"/>
      <c r="E70" s="24"/>
      <c r="F70" s="25">
        <f>F75+F71</f>
        <v>602.1</v>
      </c>
    </row>
    <row r="71" spans="1:6" ht="16.5" customHeight="1">
      <c r="A71" s="12" t="s">
        <v>101</v>
      </c>
      <c r="B71" s="19" t="s">
        <v>11</v>
      </c>
      <c r="C71" s="19" t="s">
        <v>13</v>
      </c>
      <c r="D71" s="24"/>
      <c r="E71" s="24"/>
      <c r="F71" s="25">
        <f>F72</f>
        <v>50</v>
      </c>
    </row>
    <row r="72" spans="1:6" ht="33.75" customHeight="1">
      <c r="A72" s="8" t="s">
        <v>39</v>
      </c>
      <c r="B72" s="19" t="s">
        <v>11</v>
      </c>
      <c r="C72" s="19" t="s">
        <v>13</v>
      </c>
      <c r="D72" s="24" t="s">
        <v>58</v>
      </c>
      <c r="E72" s="24"/>
      <c r="F72" s="25">
        <f>F73</f>
        <v>50</v>
      </c>
    </row>
    <row r="73" spans="1:6" ht="47.25" customHeight="1">
      <c r="A73" s="12" t="s">
        <v>107</v>
      </c>
      <c r="B73" s="19" t="s">
        <v>11</v>
      </c>
      <c r="C73" s="19" t="s">
        <v>13</v>
      </c>
      <c r="D73" s="24" t="s">
        <v>102</v>
      </c>
      <c r="E73" s="24"/>
      <c r="F73" s="25">
        <f>F74</f>
        <v>50</v>
      </c>
    </row>
    <row r="74" spans="1:6" ht="30.75" customHeight="1">
      <c r="A74" s="12" t="s">
        <v>17</v>
      </c>
      <c r="B74" s="19" t="s">
        <v>11</v>
      </c>
      <c r="C74" s="19" t="s">
        <v>13</v>
      </c>
      <c r="D74" s="24" t="s">
        <v>102</v>
      </c>
      <c r="E74" s="24">
        <v>244</v>
      </c>
      <c r="F74" s="25">
        <v>50</v>
      </c>
    </row>
    <row r="75" spans="1:6" ht="16.5" customHeight="1">
      <c r="A75" s="12" t="s">
        <v>55</v>
      </c>
      <c r="B75" s="19" t="s">
        <v>11</v>
      </c>
      <c r="C75" s="19" t="s">
        <v>21</v>
      </c>
      <c r="D75" s="24"/>
      <c r="E75" s="24"/>
      <c r="F75" s="25">
        <f>SUM(F76)</f>
        <v>552.1</v>
      </c>
    </row>
    <row r="76" spans="1:6" ht="63" customHeight="1">
      <c r="A76" s="12" t="s">
        <v>57</v>
      </c>
      <c r="B76" s="19" t="s">
        <v>11</v>
      </c>
      <c r="C76" s="19" t="s">
        <v>21</v>
      </c>
      <c r="D76" s="24" t="s">
        <v>75</v>
      </c>
      <c r="E76" s="24"/>
      <c r="F76" s="25">
        <f>SUM(F77)</f>
        <v>552.1</v>
      </c>
    </row>
    <row r="77" spans="1:6" ht="18" customHeight="1">
      <c r="A77" s="12" t="s">
        <v>56</v>
      </c>
      <c r="B77" s="19" t="s">
        <v>11</v>
      </c>
      <c r="C77" s="19" t="s">
        <v>21</v>
      </c>
      <c r="D77" s="24" t="s">
        <v>103</v>
      </c>
      <c r="E77" s="24"/>
      <c r="F77" s="25">
        <f>SUM(F78)</f>
        <v>552.1</v>
      </c>
    </row>
    <row r="78" spans="1:6" ht="32.25" customHeight="1">
      <c r="A78" s="12" t="s">
        <v>17</v>
      </c>
      <c r="B78" s="19" t="s">
        <v>11</v>
      </c>
      <c r="C78" s="19" t="s">
        <v>21</v>
      </c>
      <c r="D78" s="24" t="s">
        <v>103</v>
      </c>
      <c r="E78" s="24">
        <v>244</v>
      </c>
      <c r="F78" s="25">
        <v>552.1</v>
      </c>
    </row>
    <row r="79" spans="1:6" ht="15.75">
      <c r="A79" s="12" t="s">
        <v>23</v>
      </c>
      <c r="B79" s="19" t="s">
        <v>24</v>
      </c>
      <c r="C79" s="19"/>
      <c r="D79" s="24"/>
      <c r="E79" s="24"/>
      <c r="F79" s="25">
        <f>SUM(F80)</f>
        <v>522.8</v>
      </c>
    </row>
    <row r="80" spans="1:6" ht="15" customHeight="1">
      <c r="A80" s="12" t="s">
        <v>25</v>
      </c>
      <c r="B80" s="19" t="s">
        <v>24</v>
      </c>
      <c r="C80" s="19" t="s">
        <v>8</v>
      </c>
      <c r="D80" s="24"/>
      <c r="E80" s="24"/>
      <c r="F80" s="25">
        <f>SUM(F84,F81)</f>
        <v>522.8</v>
      </c>
    </row>
    <row r="81" spans="1:6" ht="36" customHeight="1">
      <c r="A81" s="8" t="s">
        <v>39</v>
      </c>
      <c r="B81" s="19" t="s">
        <v>24</v>
      </c>
      <c r="C81" s="19" t="s">
        <v>8</v>
      </c>
      <c r="D81" s="19" t="s">
        <v>58</v>
      </c>
      <c r="E81" s="24"/>
      <c r="F81" s="25">
        <f>F82</f>
        <v>100</v>
      </c>
    </row>
    <row r="82" spans="1:6" ht="47.25" customHeight="1">
      <c r="A82" s="40" t="s">
        <v>96</v>
      </c>
      <c r="B82" s="19" t="s">
        <v>24</v>
      </c>
      <c r="C82" s="19" t="s">
        <v>8</v>
      </c>
      <c r="D82" s="19" t="s">
        <v>95</v>
      </c>
      <c r="E82" s="24"/>
      <c r="F82" s="25">
        <f>F83</f>
        <v>100</v>
      </c>
    </row>
    <row r="83" spans="1:6" ht="33.75" customHeight="1">
      <c r="A83" s="12" t="s">
        <v>17</v>
      </c>
      <c r="B83" s="19" t="s">
        <v>24</v>
      </c>
      <c r="C83" s="19" t="s">
        <v>8</v>
      </c>
      <c r="D83" s="19" t="s">
        <v>95</v>
      </c>
      <c r="E83" s="24">
        <v>244</v>
      </c>
      <c r="F83" s="25">
        <v>100</v>
      </c>
    </row>
    <row r="84" spans="1:6" ht="63">
      <c r="A84" s="12" t="s">
        <v>57</v>
      </c>
      <c r="B84" s="19" t="s">
        <v>24</v>
      </c>
      <c r="C84" s="19" t="s">
        <v>8</v>
      </c>
      <c r="D84" s="24" t="s">
        <v>75</v>
      </c>
      <c r="E84" s="24"/>
      <c r="F84" s="25">
        <f>SUM(F85,F87)</f>
        <v>422.8</v>
      </c>
    </row>
    <row r="85" spans="1:6" ht="15.75">
      <c r="A85" s="12" t="s">
        <v>26</v>
      </c>
      <c r="B85" s="19" t="s">
        <v>24</v>
      </c>
      <c r="C85" s="19" t="s">
        <v>8</v>
      </c>
      <c r="D85" s="24" t="s">
        <v>76</v>
      </c>
      <c r="E85" s="24"/>
      <c r="F85" s="25">
        <f>SUM(F86)</f>
        <v>272.3</v>
      </c>
    </row>
    <row r="86" spans="1:6" ht="33.75" customHeight="1">
      <c r="A86" s="12" t="s">
        <v>17</v>
      </c>
      <c r="B86" s="19" t="s">
        <v>24</v>
      </c>
      <c r="C86" s="19" t="s">
        <v>8</v>
      </c>
      <c r="D86" s="24" t="s">
        <v>76</v>
      </c>
      <c r="E86" s="24">
        <v>244</v>
      </c>
      <c r="F86" s="25">
        <v>272.3</v>
      </c>
    </row>
    <row r="87" spans="1:6" ht="31.5">
      <c r="A87" s="12" t="s">
        <v>27</v>
      </c>
      <c r="B87" s="19" t="s">
        <v>24</v>
      </c>
      <c r="C87" s="19" t="s">
        <v>8</v>
      </c>
      <c r="D87" s="24" t="s">
        <v>77</v>
      </c>
      <c r="E87" s="24"/>
      <c r="F87" s="25">
        <f>SUM(F88)</f>
        <v>150.5</v>
      </c>
    </row>
    <row r="88" spans="1:6" ht="33" customHeight="1">
      <c r="A88" s="12" t="s">
        <v>17</v>
      </c>
      <c r="B88" s="19" t="s">
        <v>24</v>
      </c>
      <c r="C88" s="19" t="s">
        <v>8</v>
      </c>
      <c r="D88" s="24" t="s">
        <v>77</v>
      </c>
      <c r="E88" s="24">
        <v>244</v>
      </c>
      <c r="F88" s="25">
        <v>150.5</v>
      </c>
    </row>
    <row r="89" spans="1:6" ht="15.75">
      <c r="A89" s="12" t="s">
        <v>28</v>
      </c>
      <c r="B89" s="19" t="s">
        <v>29</v>
      </c>
      <c r="C89" s="19"/>
      <c r="D89" s="24"/>
      <c r="E89" s="24"/>
      <c r="F89" s="25">
        <f>SUM(F90)</f>
        <v>50</v>
      </c>
    </row>
    <row r="90" spans="1:6" ht="15.75">
      <c r="A90" s="12" t="s">
        <v>30</v>
      </c>
      <c r="B90" s="19" t="s">
        <v>29</v>
      </c>
      <c r="C90" s="19" t="s">
        <v>6</v>
      </c>
      <c r="D90" s="24"/>
      <c r="E90" s="24"/>
      <c r="F90" s="25">
        <f>SUM(F91)</f>
        <v>50</v>
      </c>
    </row>
    <row r="91" spans="1:6" ht="31.5">
      <c r="A91" s="8" t="s">
        <v>39</v>
      </c>
      <c r="B91" s="19" t="s">
        <v>29</v>
      </c>
      <c r="C91" s="19" t="s">
        <v>6</v>
      </c>
      <c r="D91" s="19" t="s">
        <v>58</v>
      </c>
      <c r="E91" s="24"/>
      <c r="F91" s="25">
        <f>SUM(F92)</f>
        <v>50</v>
      </c>
    </row>
    <row r="92" spans="1:6" ht="47.25">
      <c r="A92" s="13" t="s">
        <v>42</v>
      </c>
      <c r="B92" s="19" t="s">
        <v>29</v>
      </c>
      <c r="C92" s="19" t="s">
        <v>6</v>
      </c>
      <c r="D92" s="26" t="s">
        <v>59</v>
      </c>
      <c r="E92" s="26"/>
      <c r="F92" s="27">
        <f>SUM(F93)</f>
        <v>50</v>
      </c>
    </row>
    <row r="93" spans="1:6" ht="15.75">
      <c r="A93" s="14" t="s">
        <v>9</v>
      </c>
      <c r="B93" s="22" t="s">
        <v>29</v>
      </c>
      <c r="C93" s="22" t="s">
        <v>6</v>
      </c>
      <c r="D93" s="22" t="s">
        <v>59</v>
      </c>
      <c r="E93" s="22" t="s">
        <v>31</v>
      </c>
      <c r="F93" s="23">
        <v>50</v>
      </c>
    </row>
    <row r="94" spans="1:6" ht="15.75">
      <c r="A94" s="14" t="s">
        <v>85</v>
      </c>
      <c r="B94" s="22" t="s">
        <v>73</v>
      </c>
      <c r="C94" s="22"/>
      <c r="D94" s="22"/>
      <c r="E94" s="22"/>
      <c r="F94" s="23">
        <f>F95</f>
        <v>121.6</v>
      </c>
    </row>
    <row r="95" spans="1:6" ht="15.75">
      <c r="A95" s="14" t="s">
        <v>86</v>
      </c>
      <c r="B95" s="22" t="s">
        <v>73</v>
      </c>
      <c r="C95" s="22" t="s">
        <v>6</v>
      </c>
      <c r="D95" s="22"/>
      <c r="E95" s="22"/>
      <c r="F95" s="23">
        <f>F96</f>
        <v>121.6</v>
      </c>
    </row>
    <row r="96" spans="1:6" ht="31.5">
      <c r="A96" s="14" t="s">
        <v>39</v>
      </c>
      <c r="B96" s="22" t="s">
        <v>73</v>
      </c>
      <c r="C96" s="22" t="s">
        <v>6</v>
      </c>
      <c r="D96" s="22" t="s">
        <v>58</v>
      </c>
      <c r="E96" s="22"/>
      <c r="F96" s="23">
        <f>F97</f>
        <v>121.6</v>
      </c>
    </row>
    <row r="97" spans="1:6" ht="15.75">
      <c r="A97" s="14" t="s">
        <v>87</v>
      </c>
      <c r="B97" s="22" t="s">
        <v>73</v>
      </c>
      <c r="C97" s="22" t="s">
        <v>6</v>
      </c>
      <c r="D97" s="22" t="s">
        <v>88</v>
      </c>
      <c r="E97" s="22"/>
      <c r="F97" s="23">
        <f>F98</f>
        <v>121.6</v>
      </c>
    </row>
    <row r="98" spans="1:6" ht="15.75">
      <c r="A98" s="14" t="s">
        <v>89</v>
      </c>
      <c r="B98" s="22" t="s">
        <v>73</v>
      </c>
      <c r="C98" s="22" t="s">
        <v>6</v>
      </c>
      <c r="D98" s="22" t="s">
        <v>88</v>
      </c>
      <c r="E98" s="22" t="s">
        <v>90</v>
      </c>
      <c r="F98" s="23">
        <v>121.6</v>
      </c>
    </row>
    <row r="99" spans="1:6" ht="15.75">
      <c r="A99" s="29" t="s">
        <v>78</v>
      </c>
      <c r="B99" s="28"/>
      <c r="C99" s="28"/>
      <c r="D99" s="28"/>
      <c r="E99" s="28"/>
      <c r="F99" s="30">
        <f>F16+F59+F65+F79+F89+F94+F70</f>
        <v>4238.464</v>
      </c>
    </row>
  </sheetData>
  <sheetProtection/>
  <mergeCells count="4">
    <mergeCell ref="E13:F13"/>
    <mergeCell ref="A9:F9"/>
    <mergeCell ref="A10:F10"/>
    <mergeCell ref="A11:F11"/>
  </mergeCells>
  <printOptions/>
  <pageMargins left="0.7086614173228347" right="0.3937007874015748" top="0.7480314960629921" bottom="0.7480314960629921" header="0.31496062992125984" footer="0.31496062992125984"/>
  <pageSetup fitToHeight="0" fitToWidth="1" horizontalDpi="180" verticalDpi="18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2017-11-28T12:05:01Z</dcterms:modified>
  <cp:category/>
  <cp:version/>
  <cp:contentType/>
  <cp:contentStatus/>
</cp:coreProperties>
</file>